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5" yWindow="780" windowWidth="15480" windowHeight="11640" tabRatio="340" activeTab="0"/>
  </bookViews>
  <sheets>
    <sheet name="Met verborgen kolommen" sheetId="1" r:id="rId1"/>
    <sheet name="Alle berekeningen in één cel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<sst xmlns="http://schemas.openxmlformats.org/spreadsheetml/2006/main" count="24" uniqueCount="16">
  <si>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m/s</t>
  </si>
  <si>
    <t>km/u</t>
  </si>
  <si>
    <t>totaal sec</t>
  </si>
  <si>
    <t>afstand</t>
  </si>
  <si>
    <t>min/KM</t>
  </si>
  <si>
    <t>min/km</t>
  </si>
  <si>
    <t>U</t>
  </si>
  <si>
    <t>M</t>
  </si>
  <si>
    <t>S</t>
  </si>
  <si>
    <t>0 ertussen</t>
  </si>
  <si>
    <t>geheel</t>
  </si>
  <si>
    <t>alleen sec</t>
  </si>
  <si>
    <t>afronden</t>
  </si>
  <si>
    <t>de GELE vakken kun je zelf veranderen</t>
  </si>
  <si>
    <t>Berekening met verborgen kolommen</t>
  </si>
  <si>
    <t>Alle berekeningen in één cel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</si>
</sst>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172" fontId="0" fillId="3" borderId="1" xfId="0" applyNumberForma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0"/>
  <sheetViews>
    <sheetView tabSelected="1" workbookViewId="0" topLeftCell="A1">
      <selection activeCell="A2" sqref="A2"/>
    </sheetView>
  </sheetViews>
  <sheetFormatPr defaultColWidth="9.140625" defaultRowHeight="12.75"/>
  <cols>
    <col min="1" max="3" width="5.00390625" style="0" customWidth="1"/>
    <col min="4" max="4" width="14.28125" style="5" hidden="1" customWidth="1"/>
    <col min="5" max="7" width="14.28125" style="5" customWidth="1"/>
    <col min="8" max="8" width="9.7109375" style="5" bestFit="1" customWidth="1"/>
    <col min="9" max="9" width="19.28125" style="5" hidden="1" customWidth="1"/>
    <col min="10" max="10" width="7.421875" style="2" hidden="1" customWidth="1"/>
    <col min="11" max="11" width="4.421875" style="0" hidden="1" customWidth="1"/>
    <col min="12" max="12" width="3.00390625" style="0" hidden="1" customWidth="1"/>
    <col min="13" max="13" width="14.28125" style="0" hidden="1" customWidth="1"/>
    <col min="14" max="16384" width="14.28125" style="0" customWidth="1"/>
  </cols>
  <sheetData>
    <row r="1" spans="1:13" s="9" customFormat="1" ht="12.75">
      <c r="A1" s="9" t="s">
        <v>6</v>
      </c>
      <c r="B1" s="9" t="s">
        <v>7</v>
      </c>
      <c r="C1" s="9" t="s">
        <v>8</v>
      </c>
      <c r="D1" s="12" t="s">
        <v>2</v>
      </c>
      <c r="E1" s="12" t="s">
        <v>3</v>
      </c>
      <c r="F1" s="13" t="s">
        <v>0</v>
      </c>
      <c r="G1" s="13" t="s">
        <v>1</v>
      </c>
      <c r="H1" s="13" t="s">
        <v>5</v>
      </c>
      <c r="I1" s="13" t="s">
        <v>4</v>
      </c>
      <c r="J1" s="11" t="s">
        <v>10</v>
      </c>
      <c r="K1" s="10" t="s">
        <v>11</v>
      </c>
      <c r="L1" s="9" t="s">
        <v>12</v>
      </c>
      <c r="M1" s="9" t="s">
        <v>9</v>
      </c>
    </row>
    <row r="2" spans="1:13" ht="12.75">
      <c r="A2" s="18">
        <v>0</v>
      </c>
      <c r="B2" s="18">
        <v>25</v>
      </c>
      <c r="C2" s="18">
        <v>5</v>
      </c>
      <c r="D2" s="21">
        <f>(A2*3600)+(B2*60)+C2</f>
        <v>1505</v>
      </c>
      <c r="E2" s="19">
        <v>5000</v>
      </c>
      <c r="F2" s="3">
        <f>E2/D2</f>
        <v>3.3222591362126246</v>
      </c>
      <c r="G2" s="3">
        <f>F2*3.6</f>
        <v>11.960132890365449</v>
      </c>
      <c r="H2" s="22" t="str">
        <f>J2&amp;":"&amp;M2&amp;L2</f>
        <v>5:01</v>
      </c>
      <c r="I2" s="3">
        <f>1000/(F2*60)</f>
        <v>5.016666666666667</v>
      </c>
      <c r="J2" s="6">
        <f>TRUNC(I2)</f>
        <v>5</v>
      </c>
      <c r="K2" s="7">
        <f>I2-J2</f>
        <v>0.016666666666666607</v>
      </c>
      <c r="L2">
        <f>ROUND(K2*60,0)</f>
        <v>1</v>
      </c>
      <c r="M2">
        <f>IF(L2&lt;10,0,"")</f>
        <v>0</v>
      </c>
    </row>
    <row r="3" spans="1:13" ht="12.75">
      <c r="A3" s="18">
        <v>0</v>
      </c>
      <c r="B3" s="18">
        <v>43</v>
      </c>
      <c r="C3" s="18">
        <v>5</v>
      </c>
      <c r="D3" s="21">
        <f>(A3*3600)+(B3*60)+C3</f>
        <v>2585</v>
      </c>
      <c r="E3" s="19">
        <v>10000</v>
      </c>
      <c r="F3" s="3">
        <f>E3/D3</f>
        <v>3.8684719535783367</v>
      </c>
      <c r="G3" s="3">
        <f>F3*3.6</f>
        <v>13.926499032882013</v>
      </c>
      <c r="H3" s="22" t="str">
        <f>J3&amp;":"&amp;M3&amp;L3</f>
        <v>4:19</v>
      </c>
      <c r="I3" s="3">
        <f>1000/(F3*60)</f>
        <v>4.308333333333333</v>
      </c>
      <c r="J3" s="6">
        <f>TRUNC(I3)</f>
        <v>4</v>
      </c>
      <c r="K3" s="7">
        <f>I3-J3</f>
        <v>0.3083333333333327</v>
      </c>
      <c r="L3">
        <f>ROUND(K3*60,0)</f>
        <v>19</v>
      </c>
      <c r="M3">
        <f>IF(L3&lt;10,0,"")</f>
      </c>
    </row>
    <row r="4" spans="1:13" ht="12.75">
      <c r="A4" s="18">
        <v>1</v>
      </c>
      <c r="B4" s="18">
        <v>15</v>
      </c>
      <c r="C4" s="18">
        <v>10</v>
      </c>
      <c r="D4" s="21">
        <f>(A4*3600)+(B4*60)+C4</f>
        <v>4510</v>
      </c>
      <c r="E4" s="19">
        <v>16100</v>
      </c>
      <c r="F4" s="3">
        <f>E4/D4</f>
        <v>3.5698447893569845</v>
      </c>
      <c r="G4" s="3">
        <f>F4*3.6</f>
        <v>12.851441241685144</v>
      </c>
      <c r="H4" s="22" t="str">
        <f>J4&amp;":"&amp;M4&amp;L4</f>
        <v>4:40</v>
      </c>
      <c r="I4" s="3">
        <f>1000/(F4*60)</f>
        <v>4.6687370600414075</v>
      </c>
      <c r="J4" s="6">
        <f>TRUNC(I4)</f>
        <v>4</v>
      </c>
      <c r="K4" s="7">
        <f>I4-J4</f>
        <v>0.6687370600414075</v>
      </c>
      <c r="L4">
        <f>ROUND(K4*60,0)</f>
        <v>40</v>
      </c>
      <c r="M4">
        <f>IF(L4&lt;10,0,"")</f>
      </c>
    </row>
    <row r="5" spans="1:13" ht="12.75">
      <c r="A5" s="18">
        <v>1</v>
      </c>
      <c r="B5" s="18">
        <v>35</v>
      </c>
      <c r="C5" s="18">
        <v>48</v>
      </c>
      <c r="D5" s="21">
        <f>(A5*3600)+(B5*60)+C5</f>
        <v>5748</v>
      </c>
      <c r="E5" s="19">
        <v>21097</v>
      </c>
      <c r="F5" s="3">
        <f>E5/D5</f>
        <v>3.670320111343076</v>
      </c>
      <c r="G5" s="3">
        <f>F5*3.6</f>
        <v>13.213152400835073</v>
      </c>
      <c r="H5" s="22" t="str">
        <f>J5&amp;":"&amp;M5&amp;L5</f>
        <v>4:32</v>
      </c>
      <c r="I5" s="3">
        <f>1000/(F5*60)</f>
        <v>4.540929990045978</v>
      </c>
      <c r="J5" s="6">
        <f>TRUNC(I5)</f>
        <v>4</v>
      </c>
      <c r="K5" s="7">
        <f>I5-J5</f>
        <v>0.5409299900459779</v>
      </c>
      <c r="L5">
        <f>ROUND(K5*60,0)</f>
        <v>32</v>
      </c>
      <c r="M5">
        <f>IF(L5&lt;10,0,"")</f>
      </c>
    </row>
    <row r="6" spans="1:15" ht="12.75">
      <c r="A6" s="18">
        <v>3</v>
      </c>
      <c r="B6" s="18">
        <v>30</v>
      </c>
      <c r="C6" s="18">
        <v>10</v>
      </c>
      <c r="D6" s="21">
        <f>(A6*3600)+(B6*60)+C6</f>
        <v>12610</v>
      </c>
      <c r="E6" s="19">
        <v>42195</v>
      </c>
      <c r="F6" s="3">
        <f>E6/D6</f>
        <v>3.3461538461538463</v>
      </c>
      <c r="G6" s="3">
        <f>F6*3.6</f>
        <v>12.046153846153846</v>
      </c>
      <c r="H6" s="22" t="str">
        <f>J6&amp;":"&amp;M6&amp;L6</f>
        <v>4:59</v>
      </c>
      <c r="I6" s="3">
        <f>1000/(F6*60)</f>
        <v>4.980842911877395</v>
      </c>
      <c r="J6" s="6">
        <f>TRUNC(I6)</f>
        <v>4</v>
      </c>
      <c r="K6" s="7">
        <f>I6-J6</f>
        <v>0.9808429118773949</v>
      </c>
      <c r="L6">
        <f>ROUND(K6*60,0)</f>
        <v>59</v>
      </c>
      <c r="M6">
        <f>IF(L6&lt;10,0,"")</f>
      </c>
      <c r="N6" s="8"/>
      <c r="O6" s="8"/>
    </row>
    <row r="10" spans="1:6" ht="12.75">
      <c r="A10" s="1" t="s">
        <v>13</v>
      </c>
      <c r="B10" s="1"/>
      <c r="C10" s="1"/>
      <c r="D10" s="14"/>
      <c r="E10" s="14"/>
      <c r="F10" s="14"/>
    </row>
    <row r="14" spans="1:6" ht="12.75">
      <c r="A14" s="23" t="s">
        <v>14</v>
      </c>
      <c r="B14" s="23"/>
      <c r="C14" s="23"/>
      <c r="D14" s="24"/>
      <c r="E14" s="24"/>
      <c r="F14" s="24"/>
    </row>
    <row r="16" spans="1:6" ht="12.75">
      <c r="A16" s="4"/>
      <c r="B16" s="4"/>
      <c r="C16" s="4"/>
      <c r="D16" s="17"/>
      <c r="E16" s="17"/>
      <c r="F16" s="17"/>
    </row>
    <row r="18" spans="7:8" ht="12.75">
      <c r="G18" s="3"/>
      <c r="H18" s="3"/>
    </row>
    <row r="20" spans="7:8" ht="12.75">
      <c r="G20" s="3"/>
      <c r="H20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21"/>
  <sheetViews>
    <sheetView workbookViewId="0" topLeftCell="A1">
      <selection activeCell="A2" sqref="A2"/>
    </sheetView>
  </sheetViews>
  <sheetFormatPr defaultColWidth="9.140625" defaultRowHeight="12.75"/>
  <cols>
    <col min="1" max="3" width="5.00390625" style="0" customWidth="1"/>
    <col min="4" max="6" width="14.28125" style="5" customWidth="1"/>
    <col min="7" max="7" width="9.7109375" style="16" bestFit="1" customWidth="1"/>
    <col min="8" max="8" width="13.7109375" style="2" customWidth="1"/>
    <col min="9" max="11" width="13.7109375" style="0" customWidth="1"/>
    <col min="12" max="16384" width="14.28125" style="0" customWidth="1"/>
  </cols>
  <sheetData>
    <row r="1" spans="1:9" s="9" customFormat="1" ht="12.75">
      <c r="A1" s="9" t="s">
        <v>6</v>
      </c>
      <c r="B1" s="9" t="s">
        <v>7</v>
      </c>
      <c r="C1" s="9" t="s">
        <v>8</v>
      </c>
      <c r="D1" s="12" t="s">
        <v>3</v>
      </c>
      <c r="E1" s="13" t="s">
        <v>0</v>
      </c>
      <c r="F1" s="13" t="s">
        <v>1</v>
      </c>
      <c r="G1" s="15" t="s">
        <v>5</v>
      </c>
      <c r="H1" s="11"/>
      <c r="I1" s="10"/>
    </row>
    <row r="2" spans="1:11" ht="12.75">
      <c r="A2" s="18">
        <v>0</v>
      </c>
      <c r="B2" s="18">
        <v>20</v>
      </c>
      <c r="C2" s="18">
        <v>5</v>
      </c>
      <c r="D2" s="19">
        <v>5000</v>
      </c>
      <c r="E2" s="3">
        <f>D2/((A2*3600)+(B2*60)+C2)</f>
        <v>4.149377593360996</v>
      </c>
      <c r="F2" s="3">
        <f>E2*3.6</f>
        <v>14.937759336099587</v>
      </c>
      <c r="G2" s="20" t="str">
        <f>TRUNC((1000/(E2*60)))&amp;":"&amp;IF((1000/(E2*60))-TRUNC((1000/(E2*60)))&lt;0.1,0,"")&amp;ROUND(((1000/(E2*60))-TRUNC((1000/(E2*60))))*60,0)</f>
        <v>4:01</v>
      </c>
      <c r="H2" s="6"/>
      <c r="I2" s="7"/>
      <c r="K2" s="8"/>
    </row>
    <row r="3" spans="1:11" ht="12.75">
      <c r="A3" s="18">
        <v>0</v>
      </c>
      <c r="B3" s="18">
        <v>43</v>
      </c>
      <c r="C3" s="18">
        <v>5</v>
      </c>
      <c r="D3" s="19">
        <v>10000</v>
      </c>
      <c r="E3" s="3">
        <f>D3/((A3*3600)+(B3*60)+C3)</f>
        <v>3.8684719535783367</v>
      </c>
      <c r="F3" s="3">
        <f>E3*3.6</f>
        <v>13.926499032882013</v>
      </c>
      <c r="G3" s="20" t="str">
        <f>TRUNC((1000/(E3*60)))&amp;":"&amp;IF((1000/(E3*60))-TRUNC((1000/(E3*60)))&lt;0.1,0,"")&amp;ROUND(((1000/(E3*60))-TRUNC((1000/(E3*60))))*60,0)</f>
        <v>4:19</v>
      </c>
      <c r="H3" s="6"/>
      <c r="I3" s="7"/>
      <c r="K3" s="8"/>
    </row>
    <row r="4" spans="1:11" ht="12.75">
      <c r="A4" s="18">
        <v>1</v>
      </c>
      <c r="B4" s="18">
        <v>10</v>
      </c>
      <c r="C4" s="18">
        <v>10</v>
      </c>
      <c r="D4" s="19">
        <v>16100</v>
      </c>
      <c r="E4" s="3">
        <f>D4/((A4*3600)+(B4*60)+C4)</f>
        <v>3.824228028503563</v>
      </c>
      <c r="F4" s="3">
        <f>E4*3.6</f>
        <v>13.767220902612827</v>
      </c>
      <c r="G4" s="20" t="str">
        <f>TRUNC((1000/(E4*60)))&amp;":"&amp;IF((1000/(E4*60))-TRUNC((1000/(E4*60)))&lt;0.1,0,"")&amp;ROUND(((1000/(E4*60))-TRUNC((1000/(E4*60))))*60,0)</f>
        <v>4:21</v>
      </c>
      <c r="H4" s="6"/>
      <c r="I4" s="7"/>
      <c r="K4" s="8"/>
    </row>
    <row r="5" spans="1:11" ht="12.75">
      <c r="A5" s="18">
        <v>1</v>
      </c>
      <c r="B5" s="18">
        <v>35</v>
      </c>
      <c r="C5" s="18">
        <v>48</v>
      </c>
      <c r="D5" s="19">
        <v>21097</v>
      </c>
      <c r="E5" s="3">
        <f>D5/((A5*3600)+(B5*60)+C5)</f>
        <v>3.670320111343076</v>
      </c>
      <c r="F5" s="3">
        <f>E5*3.6</f>
        <v>13.213152400835073</v>
      </c>
      <c r="G5" s="20" t="str">
        <f>TRUNC((1000/(E5*60)))&amp;":"&amp;IF((1000/(E5*60))-TRUNC((1000/(E5*60)))&lt;0.1,0,"")&amp;ROUND(((1000/(E5*60))-TRUNC((1000/(E5*60))))*60,0)</f>
        <v>4:32</v>
      </c>
      <c r="H5" s="6"/>
      <c r="I5" s="7"/>
      <c r="K5" s="8"/>
    </row>
    <row r="6" spans="1:13" ht="12.75">
      <c r="A6" s="18">
        <v>3</v>
      </c>
      <c r="B6" s="18">
        <v>30</v>
      </c>
      <c r="C6" s="18">
        <v>10</v>
      </c>
      <c r="D6" s="19">
        <v>42195</v>
      </c>
      <c r="E6" s="3">
        <f>D6/((A6*3600)+(B6*60)+C6)</f>
        <v>3.3461538461538463</v>
      </c>
      <c r="F6" s="3">
        <f>E6*3.6</f>
        <v>12.046153846153846</v>
      </c>
      <c r="G6" s="20" t="str">
        <f>TRUNC((1000/(E6*60)))&amp;":"&amp;IF((1000/(E6*60))-TRUNC((1000/(E6*60)))&lt;0.1,0,"")&amp;ROUND(((1000/(E6*60))-TRUNC((1000/(E6*60))))*60,0)</f>
        <v>4:59</v>
      </c>
      <c r="H6" s="6"/>
      <c r="I6" s="7"/>
      <c r="K6" s="8"/>
      <c r="L6" s="8"/>
      <c r="M6" s="8"/>
    </row>
    <row r="10" spans="1:6" ht="12.75">
      <c r="A10" s="1" t="s">
        <v>13</v>
      </c>
      <c r="B10" s="1"/>
      <c r="C10" s="1"/>
      <c r="D10" s="14"/>
      <c r="E10" s="14"/>
      <c r="F10" s="14"/>
    </row>
    <row r="14" spans="1:4" ht="12.75">
      <c r="A14" s="25" t="s">
        <v>15</v>
      </c>
      <c r="B14" s="25"/>
      <c r="C14" s="25"/>
      <c r="D14" s="26"/>
    </row>
    <row r="17" spans="1:4" ht="12.75">
      <c r="A17" s="4"/>
      <c r="B17" s="4"/>
      <c r="C17" s="4"/>
      <c r="D17" s="17"/>
    </row>
    <row r="19" ht="12.75">
      <c r="F19" s="3"/>
    </row>
    <row r="21" ht="12.75">
      <c r="F2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JVC Nederland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Meijer</dc:creator>
  <cp:keywords/>
  <dc:description/>
  <cp:lastModifiedBy>Ronald Meijer</cp:lastModifiedBy>
  <dcterms:created xsi:type="dcterms:W3CDTF">2006-06-02T07:04:15Z</dcterms:created>
  <dcterms:modified xsi:type="dcterms:W3CDTF">2006-06-15T19:51:41Z</dcterms:modified>
  <cp:category/>
  <cp:version/>
  <cp:contentType/>
  <cp:contentStatus/>
</cp:coreProperties>
</file>